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名额分配" sheetId="3" r:id="rId1"/>
  </sheets>
  <calcPr calcId="144525"/>
</workbook>
</file>

<file path=xl/sharedStrings.xml><?xml version="1.0" encoding="utf-8"?>
<sst xmlns="http://schemas.openxmlformats.org/spreadsheetml/2006/main" count="45" uniqueCount="44">
  <si>
    <t>序号</t>
  </si>
  <si>
    <t>学院名称</t>
  </si>
  <si>
    <t>国家级一流建设点</t>
  </si>
  <si>
    <t>认证</t>
  </si>
  <si>
    <t>省级一流建设点</t>
  </si>
  <si>
    <t>国一流课程</t>
  </si>
  <si>
    <t>省一流课程</t>
  </si>
  <si>
    <t>成果奖省一</t>
  </si>
  <si>
    <t>成果奖省二</t>
  </si>
  <si>
    <t>专任教师</t>
  </si>
  <si>
    <t>折合专任教师数</t>
  </si>
  <si>
    <t>公式计算</t>
  </si>
  <si>
    <t>取整分配1</t>
  </si>
  <si>
    <t>小数分配2</t>
  </si>
  <si>
    <t>合计</t>
  </si>
  <si>
    <t>备注</t>
  </si>
  <si>
    <t>机械工程学院</t>
  </si>
  <si>
    <t>交通与车辆工程学院</t>
  </si>
  <si>
    <t>农业工程与食品科学学院</t>
  </si>
  <si>
    <t>电气与电子工程学院</t>
  </si>
  <si>
    <t>2022年计算值为3.20，0.20累积到今年</t>
  </si>
  <si>
    <t>计算机科学与技术学院</t>
  </si>
  <si>
    <t>化学化工学院</t>
  </si>
  <si>
    <t>建筑工程与空间信息学院</t>
  </si>
  <si>
    <t>2022年计算值为2.48,0.48累积到今年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</si>
  <si>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</si>
  <si>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</si>
  <si>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</si>
  <si>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</si>
  <si>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</si>
  <si>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</si>
  <si>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</si>
  <si>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</si>
  <si>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2022年计算值为1.24,0.24累计到今年</t>
  </si>
  <si>
    <t>外国语学院</t>
  </si>
  <si>
    <t>法学院</t>
  </si>
  <si>
    <t>马克思主义学院</t>
  </si>
  <si>
    <t>美术学院</t>
  </si>
  <si>
    <t>音乐学院</t>
  </si>
  <si>
    <t>体育学院</t>
  </si>
  <si>
    <t>2022年计算值为1.36,0.36累计到今年</t>
  </si>
  <si>
    <t>鲁泰纺织服装学院</t>
  </si>
  <si>
    <t>2022年计算值为0.28,0.28累计到今年</t>
  </si>
  <si>
    <r>
      <rPr>
        <sz val="11"/>
        <color theme="1"/>
        <rFont val="宋体"/>
        <charset val="134"/>
        <scheme val="minor"/>
      </rPr>
      <t>备注：拟采用小数滚动积累的方式进行省教改项目名额的分配，本次小数分配最低截至到0</t>
    </r>
    <r>
      <rPr>
        <sz val="11"/>
        <color theme="1"/>
        <rFont val="宋体"/>
        <charset val="134"/>
        <scheme val="minor"/>
      </rPr>
      <t>.50，其他没有得到分配的学院滚动到次年累计使用；通过计算不足0.50的不进行名额分配，也滚动到次年累计使用。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</si>
</sst>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wrapText="1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tabSelected="1" zoomScale="115" zoomScaleNormal="115" topLeftCell="F8" workbookViewId="0">
      <selection activeCell="O22" sqref="O22"/>
    </sheetView>
  </sheetViews>
  <sheetFormatPr defaultColWidth="9" defaultRowHeight="14"/>
  <cols>
    <col min="1" max="1" width="5.62727272727273" style="1" customWidth="1"/>
    <col min="2" max="2" width="23.5" customWidth="1"/>
    <col min="3" max="3" width="11.3727272727273" style="1" customWidth="1"/>
    <col min="4" max="4" width="5.75454545454545" style="1" customWidth="1"/>
    <col min="5" max="5" width="9.62727272727273" style="1" customWidth="1"/>
    <col min="6" max="9" width="9.12727272727273" style="1" customWidth="1"/>
    <col min="10" max="10" width="9.75454545454545" style="1" customWidth="1"/>
    <col min="11" max="11" width="10.1272727272727" style="1" customWidth="1"/>
    <col min="12" max="12" width="11.2545454545455" style="1" customWidth="1"/>
    <col min="13" max="14" width="10.1272727272727" style="1" customWidth="1"/>
    <col min="15" max="15" width="9.37272727272727" style="1" customWidth="1"/>
    <col min="16" max="16" width="39.1272727272727" customWidth="1"/>
  </cols>
  <sheetData>
    <row r="1" ht="28" spans="1:16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</row>
    <row r="2" spans="1:16">
      <c r="A2" s="4">
        <v>1</v>
      </c>
      <c r="B2" s="5" t="s">
        <v>16</v>
      </c>
      <c r="C2" s="4">
        <v>3</v>
      </c>
      <c r="D2" s="4">
        <v>2</v>
      </c>
      <c r="E2" s="4">
        <v>1</v>
      </c>
      <c r="F2" s="4">
        <v>1</v>
      </c>
      <c r="G2" s="4">
        <v>3</v>
      </c>
      <c r="H2" s="4">
        <v>1</v>
      </c>
      <c r="I2" s="4">
        <v>1</v>
      </c>
      <c r="J2" s="4">
        <v>145</v>
      </c>
      <c r="K2" s="4">
        <f t="shared" ref="K2:K23" si="0">J2+(C2+D2+F2+H2)*20+(E2+G2+I2)*10</f>
        <v>335</v>
      </c>
      <c r="L2" s="11">
        <f>40*K2/$K$24</f>
        <v>3.63242071021957</v>
      </c>
      <c r="M2" s="4">
        <v>3</v>
      </c>
      <c r="N2" s="4">
        <v>1</v>
      </c>
      <c r="O2" s="12">
        <f t="shared" ref="O2:O22" si="1">M2+N2</f>
        <v>4</v>
      </c>
      <c r="P2" s="5"/>
    </row>
    <row r="3" spans="1:16">
      <c r="A3" s="4">
        <v>2</v>
      </c>
      <c r="B3" s="5" t="s">
        <v>17</v>
      </c>
      <c r="C3" s="4">
        <v>4</v>
      </c>
      <c r="D3" s="4">
        <v>3</v>
      </c>
      <c r="E3" s="4">
        <v>0</v>
      </c>
      <c r="F3" s="4">
        <v>2</v>
      </c>
      <c r="G3" s="4">
        <v>7</v>
      </c>
      <c r="H3" s="4">
        <v>0</v>
      </c>
      <c r="I3" s="4">
        <v>1</v>
      </c>
      <c r="J3" s="4">
        <v>109</v>
      </c>
      <c r="K3" s="4">
        <f t="shared" si="0"/>
        <v>369</v>
      </c>
      <c r="L3" s="11">
        <f t="shared" ref="L3:L23" si="2">40*K3/$K$24</f>
        <v>4.00108430468962</v>
      </c>
      <c r="M3" s="4">
        <v>4</v>
      </c>
      <c r="N3" s="4">
        <v>0</v>
      </c>
      <c r="O3" s="12">
        <f t="shared" si="1"/>
        <v>4</v>
      </c>
      <c r="P3" s="5"/>
    </row>
    <row r="4" spans="1:16">
      <c r="A4" s="4">
        <v>3</v>
      </c>
      <c r="B4" s="5" t="s">
        <v>18</v>
      </c>
      <c r="C4" s="4">
        <v>2</v>
      </c>
      <c r="D4" s="4">
        <v>0</v>
      </c>
      <c r="E4" s="4">
        <v>0</v>
      </c>
      <c r="F4" s="4">
        <v>1</v>
      </c>
      <c r="G4" s="4">
        <v>3</v>
      </c>
      <c r="H4" s="4">
        <v>0</v>
      </c>
      <c r="I4" s="4">
        <v>1</v>
      </c>
      <c r="J4" s="4">
        <v>121</v>
      </c>
      <c r="K4" s="4">
        <f t="shared" si="0"/>
        <v>221</v>
      </c>
      <c r="L4" s="11">
        <f t="shared" si="2"/>
        <v>2.3963133640553</v>
      </c>
      <c r="M4" s="4">
        <v>2</v>
      </c>
      <c r="N4" s="4">
        <v>0</v>
      </c>
      <c r="O4" s="12">
        <f t="shared" si="1"/>
        <v>2</v>
      </c>
      <c r="P4" s="5"/>
    </row>
    <row r="5" spans="1:16">
      <c r="A5" s="4">
        <v>4</v>
      </c>
      <c r="B5" s="5" t="s">
        <v>19</v>
      </c>
      <c r="C5" s="4">
        <v>3</v>
      </c>
      <c r="D5" s="4">
        <v>2</v>
      </c>
      <c r="E5" s="4">
        <v>0</v>
      </c>
      <c r="F5" s="4">
        <v>3</v>
      </c>
      <c r="G5" s="4">
        <v>2</v>
      </c>
      <c r="H5" s="4">
        <v>0</v>
      </c>
      <c r="I5" s="4">
        <v>2</v>
      </c>
      <c r="J5" s="4">
        <v>115</v>
      </c>
      <c r="K5" s="4">
        <f t="shared" si="0"/>
        <v>315</v>
      </c>
      <c r="L5" s="11">
        <f t="shared" si="2"/>
        <v>3.41555977229601</v>
      </c>
      <c r="M5" s="4">
        <v>3</v>
      </c>
      <c r="N5" s="4">
        <v>1</v>
      </c>
      <c r="O5" s="12">
        <f t="shared" si="1"/>
        <v>4</v>
      </c>
      <c r="P5" s="5" t="s">
        <v>20</v>
      </c>
    </row>
    <row r="6" spans="1:16">
      <c r="A6" s="4">
        <v>5</v>
      </c>
      <c r="B6" s="5" t="s">
        <v>21</v>
      </c>
      <c r="C6" s="4">
        <v>1</v>
      </c>
      <c r="D6" s="4">
        <v>0</v>
      </c>
      <c r="E6" s="4">
        <v>1</v>
      </c>
      <c r="F6" s="4">
        <v>1</v>
      </c>
      <c r="G6" s="4">
        <v>3</v>
      </c>
      <c r="H6" s="4">
        <v>0</v>
      </c>
      <c r="I6" s="4">
        <v>0</v>
      </c>
      <c r="J6" s="4">
        <v>93</v>
      </c>
      <c r="K6" s="4">
        <f t="shared" si="0"/>
        <v>173</v>
      </c>
      <c r="L6" s="11">
        <f t="shared" si="2"/>
        <v>1.87584711303876</v>
      </c>
      <c r="M6" s="4">
        <v>1</v>
      </c>
      <c r="N6" s="4">
        <v>1</v>
      </c>
      <c r="O6" s="12">
        <f t="shared" si="1"/>
        <v>2</v>
      </c>
      <c r="P6" s="5"/>
    </row>
    <row r="7" spans="1:16">
      <c r="A7" s="4">
        <v>6</v>
      </c>
      <c r="B7" s="5" t="s">
        <v>22</v>
      </c>
      <c r="C7" s="4">
        <v>2</v>
      </c>
      <c r="D7" s="4">
        <v>1</v>
      </c>
      <c r="E7" s="4">
        <v>1</v>
      </c>
      <c r="F7" s="4">
        <v>1</v>
      </c>
      <c r="G7" s="4">
        <v>2</v>
      </c>
      <c r="H7" s="4">
        <v>1</v>
      </c>
      <c r="I7" s="4">
        <v>0</v>
      </c>
      <c r="J7" s="4">
        <v>137</v>
      </c>
      <c r="K7" s="4">
        <f t="shared" si="0"/>
        <v>267</v>
      </c>
      <c r="L7" s="11">
        <f t="shared" si="2"/>
        <v>2.89509352127948</v>
      </c>
      <c r="M7" s="4">
        <v>2</v>
      </c>
      <c r="N7" s="4">
        <v>1</v>
      </c>
      <c r="O7" s="12">
        <f t="shared" si="1"/>
        <v>3</v>
      </c>
      <c r="P7" s="5"/>
    </row>
    <row r="8" spans="1:16">
      <c r="A8" s="4">
        <v>7</v>
      </c>
      <c r="B8" s="5" t="s">
        <v>23</v>
      </c>
      <c r="C8" s="4">
        <v>1</v>
      </c>
      <c r="D8" s="4">
        <v>1</v>
      </c>
      <c r="E8" s="4">
        <v>1</v>
      </c>
      <c r="F8" s="4">
        <v>1</v>
      </c>
      <c r="G8" s="4">
        <v>3</v>
      </c>
      <c r="H8" s="4">
        <v>1</v>
      </c>
      <c r="I8" s="4">
        <v>1</v>
      </c>
      <c r="J8" s="4">
        <v>94</v>
      </c>
      <c r="K8" s="4">
        <f t="shared" si="0"/>
        <v>224</v>
      </c>
      <c r="L8" s="11">
        <f t="shared" si="2"/>
        <v>2.42884250474383</v>
      </c>
      <c r="M8" s="4">
        <v>2</v>
      </c>
      <c r="N8" s="4">
        <v>1</v>
      </c>
      <c r="O8" s="12">
        <f t="shared" si="1"/>
        <v>3</v>
      </c>
      <c r="P8" s="5" t="s">
        <v>24</v>
      </c>
    </row>
    <row r="9" spans="1:16">
      <c r="A9" s="4">
        <v>8</v>
      </c>
      <c r="B9" s="5" t="s">
        <v>25</v>
      </c>
      <c r="C9" s="4">
        <v>1</v>
      </c>
      <c r="D9" s="4">
        <v>1</v>
      </c>
      <c r="E9" s="4">
        <v>1</v>
      </c>
      <c r="F9" s="4">
        <v>0</v>
      </c>
      <c r="G9" s="4">
        <v>1</v>
      </c>
      <c r="H9" s="4">
        <v>0</v>
      </c>
      <c r="I9" s="4">
        <v>1</v>
      </c>
      <c r="J9" s="4">
        <v>80</v>
      </c>
      <c r="K9" s="4">
        <f t="shared" si="0"/>
        <v>150</v>
      </c>
      <c r="L9" s="11">
        <f t="shared" si="2"/>
        <v>1.62645703442667</v>
      </c>
      <c r="M9" s="4">
        <v>1</v>
      </c>
      <c r="N9" s="4">
        <v>1</v>
      </c>
      <c r="O9" s="12">
        <f t="shared" si="1"/>
        <v>2</v>
      </c>
      <c r="P9" s="5"/>
    </row>
    <row r="10" spans="1:16">
      <c r="A10" s="4">
        <v>9</v>
      </c>
      <c r="B10" s="5" t="s">
        <v>26</v>
      </c>
      <c r="C10" s="4">
        <v>1</v>
      </c>
      <c r="D10" s="4">
        <v>1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83</v>
      </c>
      <c r="K10" s="4">
        <f t="shared" si="0"/>
        <v>143</v>
      </c>
      <c r="L10" s="11">
        <f t="shared" si="2"/>
        <v>1.55055570615343</v>
      </c>
      <c r="M10" s="4">
        <v>1</v>
      </c>
      <c r="N10" s="4">
        <v>1</v>
      </c>
      <c r="O10" s="12">
        <f t="shared" si="1"/>
        <v>2</v>
      </c>
      <c r="P10" s="5"/>
    </row>
    <row r="11" spans="1:16">
      <c r="A11" s="4">
        <v>10</v>
      </c>
      <c r="B11" s="6" t="s">
        <v>27</v>
      </c>
      <c r="C11" s="4">
        <v>1</v>
      </c>
      <c r="D11" s="4">
        <v>1</v>
      </c>
      <c r="E11" s="4">
        <v>1</v>
      </c>
      <c r="F11" s="4">
        <v>0</v>
      </c>
      <c r="G11" s="4">
        <v>1</v>
      </c>
      <c r="H11" s="4">
        <v>0</v>
      </c>
      <c r="I11" s="4">
        <v>1</v>
      </c>
      <c r="J11" s="4">
        <v>79</v>
      </c>
      <c r="K11" s="4">
        <f t="shared" si="0"/>
        <v>149</v>
      </c>
      <c r="L11" s="11">
        <f t="shared" si="2"/>
        <v>1.6156139875305</v>
      </c>
      <c r="M11" s="4">
        <v>1</v>
      </c>
      <c r="N11" s="13">
        <v>1</v>
      </c>
      <c r="O11" s="12">
        <f t="shared" si="1"/>
        <v>2</v>
      </c>
      <c r="P11" s="5"/>
    </row>
    <row r="12" spans="1:16">
      <c r="A12" s="4">
        <v>11</v>
      </c>
      <c r="B12" s="5" t="s">
        <v>28</v>
      </c>
      <c r="C12" s="4">
        <v>1</v>
      </c>
      <c r="D12" s="4">
        <v>1</v>
      </c>
      <c r="E12" s="4">
        <v>1</v>
      </c>
      <c r="F12" s="4">
        <v>0</v>
      </c>
      <c r="G12" s="4">
        <v>2</v>
      </c>
      <c r="H12" s="4">
        <v>0</v>
      </c>
      <c r="I12" s="4">
        <v>1</v>
      </c>
      <c r="J12" s="4">
        <v>100</v>
      </c>
      <c r="K12" s="4">
        <f t="shared" si="0"/>
        <v>180</v>
      </c>
      <c r="L12" s="11">
        <f t="shared" si="2"/>
        <v>1.95174844131201</v>
      </c>
      <c r="M12" s="4">
        <v>1</v>
      </c>
      <c r="N12" s="4">
        <v>1</v>
      </c>
      <c r="O12" s="12">
        <f t="shared" si="1"/>
        <v>2</v>
      </c>
      <c r="P12" s="5"/>
    </row>
    <row r="13" spans="1:16">
      <c r="A13" s="4">
        <v>12</v>
      </c>
      <c r="B13" s="5" t="s">
        <v>29</v>
      </c>
      <c r="C13" s="4">
        <v>0</v>
      </c>
      <c r="D13" s="4">
        <v>0</v>
      </c>
      <c r="E13" s="4">
        <v>1</v>
      </c>
      <c r="F13" s="4">
        <v>0</v>
      </c>
      <c r="G13" s="4">
        <v>1</v>
      </c>
      <c r="H13" s="4">
        <v>0</v>
      </c>
      <c r="I13" s="4">
        <v>0</v>
      </c>
      <c r="J13" s="4">
        <v>75</v>
      </c>
      <c r="K13" s="4">
        <f t="shared" si="0"/>
        <v>95</v>
      </c>
      <c r="L13" s="11">
        <f t="shared" si="2"/>
        <v>1.03008945513689</v>
      </c>
      <c r="M13" s="4">
        <v>1</v>
      </c>
      <c r="N13" s="4">
        <v>0</v>
      </c>
      <c r="O13" s="12">
        <f t="shared" si="1"/>
        <v>1</v>
      </c>
      <c r="P13" s="5"/>
    </row>
    <row r="14" spans="1:16">
      <c r="A14" s="4">
        <v>13</v>
      </c>
      <c r="B14" s="5" t="s">
        <v>30</v>
      </c>
      <c r="C14" s="4">
        <v>1</v>
      </c>
      <c r="D14" s="4">
        <v>0</v>
      </c>
      <c r="E14" s="4">
        <v>1</v>
      </c>
      <c r="F14" s="4">
        <v>1</v>
      </c>
      <c r="G14" s="4">
        <v>3</v>
      </c>
      <c r="H14" s="4">
        <v>0</v>
      </c>
      <c r="I14" s="4">
        <v>1</v>
      </c>
      <c r="J14" s="4">
        <v>66</v>
      </c>
      <c r="K14" s="4">
        <f t="shared" si="0"/>
        <v>156</v>
      </c>
      <c r="L14" s="11">
        <f t="shared" si="2"/>
        <v>1.69151531580374</v>
      </c>
      <c r="M14" s="4">
        <v>1</v>
      </c>
      <c r="N14" s="4">
        <v>1</v>
      </c>
      <c r="O14" s="12">
        <f t="shared" si="1"/>
        <v>2</v>
      </c>
      <c r="P14" s="5"/>
    </row>
    <row r="15" spans="1:16">
      <c r="A15" s="4">
        <v>14</v>
      </c>
      <c r="B15" s="5" t="s">
        <v>31</v>
      </c>
      <c r="C15" s="4">
        <v>1</v>
      </c>
      <c r="D15" s="4">
        <v>0</v>
      </c>
      <c r="E15" s="4">
        <v>1</v>
      </c>
      <c r="F15" s="4">
        <v>0</v>
      </c>
      <c r="G15" s="4">
        <v>1</v>
      </c>
      <c r="H15" s="4">
        <v>0</v>
      </c>
      <c r="I15" s="4">
        <v>0</v>
      </c>
      <c r="J15" s="4">
        <v>100</v>
      </c>
      <c r="K15" s="4">
        <f t="shared" si="0"/>
        <v>140</v>
      </c>
      <c r="L15" s="11">
        <f t="shared" si="2"/>
        <v>1.5180265654649</v>
      </c>
      <c r="M15" s="4">
        <v>1</v>
      </c>
      <c r="N15" s="4">
        <v>1</v>
      </c>
      <c r="O15" s="12">
        <f t="shared" si="1"/>
        <v>2</v>
      </c>
      <c r="P15" s="5"/>
    </row>
    <row r="16" spans="1:16">
      <c r="A16" s="4">
        <v>15</v>
      </c>
      <c r="B16" s="5" t="s">
        <v>32</v>
      </c>
      <c r="C16" s="4">
        <v>1</v>
      </c>
      <c r="D16" s="4">
        <v>1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76</v>
      </c>
      <c r="K16" s="4">
        <f t="shared" si="0"/>
        <v>126</v>
      </c>
      <c r="L16" s="11">
        <f t="shared" si="2"/>
        <v>1.36622390891841</v>
      </c>
      <c r="M16" s="4">
        <v>1</v>
      </c>
      <c r="N16" s="4">
        <v>1</v>
      </c>
      <c r="O16" s="12">
        <f t="shared" si="1"/>
        <v>2</v>
      </c>
      <c r="P16" s="5" t="s">
        <v>33</v>
      </c>
    </row>
    <row r="17" spans="1:16">
      <c r="A17" s="4">
        <v>16</v>
      </c>
      <c r="B17" s="5" t="s">
        <v>34</v>
      </c>
      <c r="C17" s="4">
        <v>0</v>
      </c>
      <c r="D17" s="4">
        <v>0</v>
      </c>
      <c r="E17" s="4">
        <v>1</v>
      </c>
      <c r="F17" s="4">
        <v>0</v>
      </c>
      <c r="G17" s="4">
        <v>2</v>
      </c>
      <c r="H17" s="4">
        <v>0</v>
      </c>
      <c r="I17" s="4">
        <v>0</v>
      </c>
      <c r="J17" s="4">
        <v>122</v>
      </c>
      <c r="K17" s="4">
        <f t="shared" si="0"/>
        <v>152</v>
      </c>
      <c r="L17" s="11">
        <f t="shared" si="2"/>
        <v>1.64814312821903</v>
      </c>
      <c r="M17" s="4">
        <v>1</v>
      </c>
      <c r="N17" s="4">
        <v>1</v>
      </c>
      <c r="O17" s="12">
        <f t="shared" si="1"/>
        <v>2</v>
      </c>
      <c r="P17" s="5"/>
    </row>
    <row r="18" spans="1:16">
      <c r="A18" s="4">
        <v>17</v>
      </c>
      <c r="B18" s="5" t="s">
        <v>35</v>
      </c>
      <c r="C18" s="4">
        <v>2</v>
      </c>
      <c r="D18" s="4">
        <v>0</v>
      </c>
      <c r="E18" s="4">
        <v>0</v>
      </c>
      <c r="F18" s="4">
        <v>0</v>
      </c>
      <c r="G18" s="4">
        <v>2</v>
      </c>
      <c r="H18" s="4">
        <v>0</v>
      </c>
      <c r="I18" s="4">
        <v>1</v>
      </c>
      <c r="J18" s="4">
        <v>57</v>
      </c>
      <c r="K18" s="4">
        <f t="shared" si="0"/>
        <v>127</v>
      </c>
      <c r="L18" s="11">
        <f t="shared" si="2"/>
        <v>1.37706695581458</v>
      </c>
      <c r="M18" s="4">
        <v>1</v>
      </c>
      <c r="N18" s="4">
        <v>0</v>
      </c>
      <c r="O18" s="12">
        <f t="shared" si="1"/>
        <v>1</v>
      </c>
      <c r="P18" s="5"/>
    </row>
    <row r="19" spans="1:16">
      <c r="A19" s="4">
        <v>18</v>
      </c>
      <c r="B19" s="7" t="s">
        <v>36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1</v>
      </c>
      <c r="J19" s="4">
        <v>103</v>
      </c>
      <c r="K19" s="4">
        <f t="shared" si="0"/>
        <v>123</v>
      </c>
      <c r="L19" s="11">
        <f t="shared" si="2"/>
        <v>1.33369476822987</v>
      </c>
      <c r="M19" s="4">
        <v>1</v>
      </c>
      <c r="N19" s="4">
        <v>0</v>
      </c>
      <c r="O19" s="12">
        <f t="shared" si="1"/>
        <v>1</v>
      </c>
      <c r="P19" s="7"/>
    </row>
    <row r="20" spans="1:16">
      <c r="A20" s="4">
        <v>19</v>
      </c>
      <c r="B20" s="7" t="s">
        <v>37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57</v>
      </c>
      <c r="K20" s="4">
        <f t="shared" si="0"/>
        <v>67</v>
      </c>
      <c r="L20" s="11">
        <f t="shared" si="2"/>
        <v>0.726484142043914</v>
      </c>
      <c r="M20" s="4">
        <v>0</v>
      </c>
      <c r="N20" s="4">
        <v>1</v>
      </c>
      <c r="O20" s="12">
        <f t="shared" si="1"/>
        <v>1</v>
      </c>
      <c r="P20" s="7"/>
    </row>
    <row r="21" spans="1:16">
      <c r="A21" s="4">
        <v>20</v>
      </c>
      <c r="B21" s="7" t="s">
        <v>38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43</v>
      </c>
      <c r="K21" s="4">
        <f t="shared" si="0"/>
        <v>43</v>
      </c>
      <c r="L21" s="11">
        <f t="shared" si="2"/>
        <v>0.466251016535646</v>
      </c>
      <c r="M21" s="4">
        <v>0</v>
      </c>
      <c r="N21" s="4">
        <v>1</v>
      </c>
      <c r="O21" s="12">
        <f>M21+N21</f>
        <v>1</v>
      </c>
      <c r="P21" s="7"/>
    </row>
    <row r="22" spans="1:16">
      <c r="A22" s="4">
        <v>21</v>
      </c>
      <c r="B22" s="5" t="s">
        <v>39</v>
      </c>
      <c r="C22" s="4">
        <v>0</v>
      </c>
      <c r="D22" s="4">
        <v>0</v>
      </c>
      <c r="E22" s="4">
        <v>1</v>
      </c>
      <c r="F22" s="4">
        <v>0</v>
      </c>
      <c r="G22" s="4">
        <v>1</v>
      </c>
      <c r="H22" s="4">
        <v>0</v>
      </c>
      <c r="I22" s="4">
        <v>1</v>
      </c>
      <c r="J22" s="4">
        <v>83</v>
      </c>
      <c r="K22" s="4">
        <f t="shared" si="0"/>
        <v>113</v>
      </c>
      <c r="L22" s="11">
        <f t="shared" si="2"/>
        <v>1.22526429926809</v>
      </c>
      <c r="M22" s="4">
        <v>1</v>
      </c>
      <c r="N22" s="4">
        <v>1</v>
      </c>
      <c r="O22" s="12">
        <f t="shared" si="1"/>
        <v>2</v>
      </c>
      <c r="P22" s="5" t="s">
        <v>40</v>
      </c>
    </row>
    <row r="23" spans="1:16">
      <c r="A23" s="4">
        <v>22</v>
      </c>
      <c r="B23" s="7" t="s">
        <v>41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21</v>
      </c>
      <c r="K23" s="4">
        <f t="shared" si="0"/>
        <v>21</v>
      </c>
      <c r="L23" s="11">
        <f t="shared" si="2"/>
        <v>0.227703984819734</v>
      </c>
      <c r="M23" s="4">
        <v>0</v>
      </c>
      <c r="N23" s="4">
        <v>1</v>
      </c>
      <c r="O23" s="12">
        <v>1</v>
      </c>
      <c r="P23" s="7" t="s">
        <v>42</v>
      </c>
    </row>
    <row r="24" spans="1:16">
      <c r="A24" s="4"/>
      <c r="B24" s="6" t="s">
        <v>14</v>
      </c>
      <c r="C24" s="4">
        <f t="shared" ref="C24:K24" si="3">SUM(C2:C23)</f>
        <v>25</v>
      </c>
      <c r="D24" s="4">
        <f t="shared" si="3"/>
        <v>14</v>
      </c>
      <c r="E24" s="4">
        <f t="shared" si="3"/>
        <v>13</v>
      </c>
      <c r="F24" s="4">
        <f t="shared" si="3"/>
        <v>11</v>
      </c>
      <c r="G24" s="4">
        <f t="shared" si="3"/>
        <v>41</v>
      </c>
      <c r="H24" s="4">
        <f t="shared" si="3"/>
        <v>3</v>
      </c>
      <c r="I24" s="4">
        <f t="shared" si="3"/>
        <v>13</v>
      </c>
      <c r="J24" s="4">
        <f t="shared" si="3"/>
        <v>1959</v>
      </c>
      <c r="K24" s="4">
        <f t="shared" si="3"/>
        <v>3689</v>
      </c>
      <c r="L24" s="4">
        <v>40</v>
      </c>
      <c r="M24" s="4">
        <f>SUM(M2:M23)</f>
        <v>29</v>
      </c>
      <c r="N24" s="4">
        <f>SUM(N2:N23)</f>
        <v>17</v>
      </c>
      <c r="O24" s="12">
        <f>SUM(O2:O23)</f>
        <v>46</v>
      </c>
      <c r="P24" s="5"/>
    </row>
    <row r="25" spans="1:16">
      <c r="A25" s="8" t="s">
        <v>43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</row>
    <row r="27" spans="14:14">
      <c r="N27" s="14"/>
    </row>
  </sheetData>
  <sortState ref="A2:R28">
    <sortCondition ref="A1"/>
  </sortState>
  <mergeCells count="1">
    <mergeCell ref="A25:P26"/>
  </mergeCells>
  <pageMargins left="0.700694444444445" right="0.700694444444445" top="0.751388888888889" bottom="0.751388888888889" header="0.298611111111111" footer="0.298611111111111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</cp:lastModifiedBy>
  <dcterms:created xsi:type="dcterms:W3CDTF">2022-06-10T12:52:00Z</dcterms:created>
  <cp:lastPrinted>2022-10-20T01:37:00Z</cp:lastPrinted>
  <dcterms:modified xsi:type="dcterms:W3CDTF">2023-11-01T13:53:17Z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86D30DBBA19B46769D4CD596C0A58534_13</vt:lpwstr>
  </property>
  <property fmtid="{D5CDD505-2E9C-101B-9397-08002B2CF9AE}" pid="3" name="KSOProductBuildVer">
    <vt:lpwstr>2052-12.1.0.15712</vt:lpwstr>
  </property>
</Properties>
</file>